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BC5DAF87-05AA-4B60-B286-9302A96586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ÁRIO CT 2025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6" i="1" s="1"/>
  <c r="B20" i="1"/>
  <c r="B21" i="1"/>
  <c r="B22" i="1" l="1"/>
  <c r="B8" i="1" s="1"/>
  <c r="B23" i="1"/>
  <c r="B15" i="1"/>
  <c r="B13" i="1"/>
  <c r="B12" i="1"/>
  <c r="B11" i="1"/>
  <c r="B14" i="1" l="1"/>
  <c r="B9" i="1"/>
  <c r="B17" i="1" l="1"/>
</calcChain>
</file>

<file path=xl/sharedStrings.xml><?xml version="1.0" encoding="utf-8"?>
<sst xmlns="http://schemas.openxmlformats.org/spreadsheetml/2006/main" count="28" uniqueCount="27">
  <si>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</si>
  <si>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</si>
  <si>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</si>
  <si>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</si>
  <si>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</si>
  <si>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</si>
  <si>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</si>
  <si>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</si>
  <si>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</si>
  <si>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</si>
  <si>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</si>
  <si>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</si>
  <si>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</si>
  <si>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</si>
  <si>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</si>
  <si>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</si>
  <si>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</si>
  <si>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</si>
  <si>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</si>
  <si>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</si>
  <si>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</si>
  <si>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</si>
  <si>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</si>
  <si>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</si>
  <si>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</si>
  <si>
    <t>GAPED (a partir de 01/2025: 10%)</t>
  </si>
  <si>
    <t>Cálculo Salário a partir de 01/2025 - Prof. Contrato Temporário - DF - Com 2/3 da GAPED original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</si>
</sst>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27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/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0</xdr:rowOff>
        </xdr:from>
        <xdr:to>
          <xdr:col>0</xdr:col>
          <xdr:colOff>1087755</xdr:colOff>
          <xdr:row>11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0</xdr:rowOff>
        </xdr:from>
        <xdr:to>
          <xdr:col>0</xdr:col>
          <xdr:colOff>1087755</xdr:colOff>
          <xdr:row>11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0</xdr:rowOff>
        </xdr:from>
        <xdr:to>
          <xdr:col>0</xdr:col>
          <xdr:colOff>1087755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12</xdr:row>
          <xdr:rowOff>22860</xdr:rowOff>
        </xdr:from>
        <xdr:to>
          <xdr:col>0</xdr:col>
          <xdr:colOff>1087755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13</xdr:row>
          <xdr:rowOff>0</xdr:rowOff>
        </xdr:from>
        <xdr:to>
          <xdr:col>0</xdr:col>
          <xdr:colOff>1087755</xdr:colOff>
          <xdr:row>14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14</xdr:row>
          <xdr:rowOff>22860</xdr:rowOff>
        </xdr:from>
        <xdr:to>
          <xdr:col>0</xdr:col>
          <xdr:colOff>1087755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zoomScaleNormal="100" workbookViewId="0">
      <selection activeCell="B5" sqref="B5"/>
    </sheetView>
  </sheetViews>
  <sheetFormatPr defaultColWidth="14.44140625" defaultRowHeight="15" customHeight="1" x14ac:dyDescent="0.3"/>
  <cols>
    <col min="1" max="1" width="98.109375" customWidth="1"/>
    <col min="2" max="2" width="11.44140625" customWidth="1"/>
    <col min="3" max="26" width="10.6640625" customWidth="1"/>
  </cols>
  <sheetData>
    <row r="1" spans="1:2" ht="14.4" x14ac:dyDescent="0.3">
      <c r="A1" s="27" t="s">
        <v>26</v>
      </c>
      <c r="B1" s="24"/>
    </row>
    <row r="2" spans="1:2" ht="14.4" x14ac:dyDescent="0.3">
      <c r="A2" s="28"/>
      <c r="B2" s="24"/>
    </row>
    <row r="3" spans="1:2" ht="14.4" x14ac:dyDescent="0.3">
      <c r="A3" s="29" t="s">
        <v>0</v>
      </c>
      <c r="B3" s="24"/>
    </row>
    <row r="4" spans="1:2" ht="14.4" x14ac:dyDescent="0.3">
      <c r="A4" s="1" t="s">
        <v>1</v>
      </c>
      <c r="B4" s="2">
        <v>1</v>
      </c>
    </row>
    <row r="5" spans="1:2" ht="26.4" x14ac:dyDescent="0.3">
      <c r="A5" s="3" t="s">
        <v>2</v>
      </c>
      <c r="B5" s="22">
        <f>IF(B4=1,23,IF(B4=2,20,IF(B4=3,21,IF(B4=4,22,IF(B4=5,22,IF(B4=6,21,IF(B4=7,23,IF(B4=8,21,IF(B4=9,22,IF(B4=10,23,IF(B4=11,20,IF(B4=12,23,"Digite um mês válido no campo Mês de Referência"))))))))))))</f>
        <v>23</v>
      </c>
    </row>
    <row r="6" spans="1:2" ht="50.4" x14ac:dyDescent="0.3">
      <c r="A6" s="3" t="s">
        <v>3</v>
      </c>
      <c r="B6" s="16">
        <v>30</v>
      </c>
    </row>
    <row r="7" spans="1:2" ht="14.4" x14ac:dyDescent="0.3">
      <c r="A7" s="17" t="s">
        <v>17</v>
      </c>
      <c r="B7" s="18" t="s">
        <v>18</v>
      </c>
    </row>
    <row r="8" spans="1:2" ht="14.4" x14ac:dyDescent="0.3">
      <c r="A8" s="4" t="s">
        <v>4</v>
      </c>
      <c r="B8" s="5">
        <f>IF(B7="Noturno",((B20/5*B22*B5)+(200)),(B20/5*B22*B5))</f>
        <v>5775.13</v>
      </c>
    </row>
    <row r="9" spans="1:2" ht="14.4" x14ac:dyDescent="0.3">
      <c r="A9" s="4" t="s">
        <v>25</v>
      </c>
      <c r="B9" s="5">
        <f>B8*10%</f>
        <v>577.51300000000003</v>
      </c>
    </row>
    <row r="10" spans="1:2" ht="14.4" x14ac:dyDescent="0.3">
      <c r="A10" s="30" t="s">
        <v>5</v>
      </c>
      <c r="B10" s="24"/>
    </row>
    <row r="11" spans="1:2" ht="14.4" x14ac:dyDescent="0.3">
      <c r="A11" s="15" t="b">
        <v>0</v>
      </c>
      <c r="B11" s="6">
        <f>IF(A11=TRUE,B8*15%,0)</f>
        <v>0</v>
      </c>
    </row>
    <row r="12" spans="1:2" ht="14.4" x14ac:dyDescent="0.3">
      <c r="A12" s="15" t="b">
        <v>0</v>
      </c>
      <c r="B12" s="6">
        <f>IF(A12=TRUE,B8*15%,0)</f>
        <v>0</v>
      </c>
    </row>
    <row r="13" spans="1:2" ht="14.4" x14ac:dyDescent="0.3">
      <c r="A13" s="15" t="b">
        <v>0</v>
      </c>
      <c r="B13" s="6">
        <f>IF(A13=TRUE,B8*15%,0)</f>
        <v>0</v>
      </c>
    </row>
    <row r="14" spans="1:2" ht="14.4" x14ac:dyDescent="0.3">
      <c r="A14" s="15" t="b">
        <v>0</v>
      </c>
      <c r="B14" s="6">
        <f>IF(A14=TRUE,B8*15%,0)</f>
        <v>0</v>
      </c>
    </row>
    <row r="15" spans="1:2" ht="14.4" x14ac:dyDescent="0.3">
      <c r="A15" s="15" t="b">
        <v>0</v>
      </c>
      <c r="B15" s="6">
        <f>IF(A15=TRUE,B8*15%,0)</f>
        <v>0</v>
      </c>
    </row>
    <row r="16" spans="1:2" ht="14.4" x14ac:dyDescent="0.3">
      <c r="A16" s="7" t="s">
        <v>6</v>
      </c>
      <c r="B16" s="8">
        <f>IF(29.0909091*B5&gt;640,640,29.0909091*B5)</f>
        <v>640</v>
      </c>
    </row>
    <row r="17" spans="1:2" ht="15.6" x14ac:dyDescent="0.3">
      <c r="A17" s="9" t="s">
        <v>7</v>
      </c>
      <c r="B17" s="10">
        <f>SUM(B8,B9,B11:B16)</f>
        <v>6992.643</v>
      </c>
    </row>
    <row r="18" spans="1:2" ht="14.4" x14ac:dyDescent="0.3">
      <c r="A18" s="30" t="s">
        <v>8</v>
      </c>
      <c r="B18" s="24"/>
    </row>
    <row r="19" spans="1:2" ht="14.4" x14ac:dyDescent="0.3">
      <c r="A19" s="23" t="s">
        <v>9</v>
      </c>
      <c r="B19" s="24"/>
    </row>
    <row r="20" spans="1:2" ht="61.5" customHeight="1" x14ac:dyDescent="0.3">
      <c r="A20" s="11" t="s">
        <v>10</v>
      </c>
      <c r="B20" s="12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3">
      <c r="A21" s="13" t="s">
        <v>11</v>
      </c>
      <c r="B21" s="12">
        <f>IF(B4=1,23,IF(B4=2,20,IF(B4=3,21,IF(B4=4,22,IF(B4=5,22,IF(B4=6,21,IF(B4=7,23,IF(B4=8,21,IF(B4=9,22,IF(B4=10,23,IF(B4=11,20,IF(B4=12,23,"Digite um mês válido no campo Mês de Referência"))))))))))))</f>
        <v>23</v>
      </c>
    </row>
    <row r="22" spans="1:2" ht="15.75" customHeight="1" x14ac:dyDescent="0.3">
      <c r="A22" s="14" t="s">
        <v>12</v>
      </c>
      <c r="B22" s="12">
        <f>IF(B4&lt;7,Planilha1!B4/B21/8,Planilha1!B5/B21/8)</f>
        <v>31.386576086956524</v>
      </c>
    </row>
    <row r="23" spans="1:2" ht="15.75" customHeight="1" x14ac:dyDescent="0.3">
      <c r="A23" s="14" t="s">
        <v>13</v>
      </c>
      <c r="B23" s="12">
        <f>IF(B4&gt;=10,(Planilha1!B1/B21/6),IF(AND(B4&gt;=7,B4&lt;10),Planilha1!B2/B21/6,(Planilha1!B3/B21/6)))</f>
        <v>30.634492753623192</v>
      </c>
    </row>
    <row r="24" spans="1:2" ht="15.75" customHeight="1" x14ac:dyDescent="0.3">
      <c r="A24" s="14" t="s">
        <v>14</v>
      </c>
      <c r="B24" s="12"/>
    </row>
    <row r="25" spans="1:2" ht="15.75" customHeight="1" x14ac:dyDescent="0.3">
      <c r="A25" s="25" t="s">
        <v>15</v>
      </c>
      <c r="B25" s="24"/>
    </row>
    <row r="26" spans="1:2" ht="15.75" customHeight="1" x14ac:dyDescent="0.3">
      <c r="A26" s="26" t="s">
        <v>16</v>
      </c>
      <c r="B26" s="24"/>
    </row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0</xdr:rowOff>
                  </from>
                  <to>
                    <xdr:col>0</xdr:col>
                    <xdr:colOff>1097280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0</xdr:rowOff>
                  </from>
                  <to>
                    <xdr:col>0</xdr:col>
                    <xdr:colOff>1097280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22860</xdr:colOff>
                    <xdr:row>11</xdr:row>
                    <xdr:rowOff>0</xdr:rowOff>
                  </from>
                  <to>
                    <xdr:col>0</xdr:col>
                    <xdr:colOff>1097280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7620</xdr:colOff>
                    <xdr:row>12</xdr:row>
                    <xdr:rowOff>22860</xdr:rowOff>
                  </from>
                  <to>
                    <xdr:col>0</xdr:col>
                    <xdr:colOff>1097280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13</xdr:row>
                    <xdr:rowOff>0</xdr:rowOff>
                  </from>
                  <to>
                    <xdr:col>0</xdr:col>
                    <xdr:colOff>1097280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7620</xdr:colOff>
                    <xdr:row>14</xdr:row>
                    <xdr:rowOff>22860</xdr:rowOff>
                  </from>
                  <to>
                    <xdr:col>0</xdr:col>
                    <xdr:colOff>1097280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defaultRowHeight="14.4" x14ac:dyDescent="0.3"/>
  <sheetData>
    <row r="1" spans="1:2" x14ac:dyDescent="0.3">
      <c r="A1" s="19" t="s">
        <v>19</v>
      </c>
      <c r="B1">
        <v>4706.3900000000003</v>
      </c>
    </row>
    <row r="2" spans="1:2" x14ac:dyDescent="0.3">
      <c r="A2" s="19" t="s">
        <v>20</v>
      </c>
      <c r="B2">
        <v>4482.87</v>
      </c>
    </row>
    <row r="3" spans="1:2" x14ac:dyDescent="0.3">
      <c r="A3" s="19" t="s">
        <v>21</v>
      </c>
      <c r="B3">
        <v>4227.5600000000004</v>
      </c>
    </row>
    <row r="4" spans="1:2" x14ac:dyDescent="0.3">
      <c r="A4" s="20" t="s">
        <v>22</v>
      </c>
      <c r="B4">
        <v>5775.13</v>
      </c>
    </row>
    <row r="5" spans="1:2" x14ac:dyDescent="0.3">
      <c r="A5" s="20" t="s">
        <v>20</v>
      </c>
      <c r="B5">
        <v>6427.71</v>
      </c>
    </row>
    <row r="6" spans="1:2" x14ac:dyDescent="0.3">
      <c r="A6" s="20" t="s">
        <v>23</v>
      </c>
      <c r="B6" s="21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2025-03-06T19:54:58Z</dcterms:modified>
</cp:coreProperties>
</file>