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8010"/>
  </bookViews>
  <sheets>
    <sheet name="SalárioCT2020" sheetId="1" r:id="rId1"/>
  </sheets>
  <calcPr calcId="145621"/>
</workbook>
</file>

<file path=xl/calcChain.xml><?xml version="1.0" encoding="utf-8"?>
<calcChain xmlns="http://schemas.openxmlformats.org/spreadsheetml/2006/main">
  <c r="B19" i="1" l="1"/>
  <c r="B20" i="1"/>
  <c r="B8" i="1" s="1"/>
  <c r="B11" i="1"/>
  <c r="B9" i="1" l="1"/>
  <c r="B14" i="1" s="1"/>
  <c r="B10" i="1" l="1"/>
  <c r="B16" i="1" s="1"/>
</calcChain>
</file>

<file path=xl/sharedStrings.xml><?xml version="1.0" encoding="utf-8"?>
<sst xmlns="http://schemas.openxmlformats.org/spreadsheetml/2006/main" count="19" uniqueCount="19">
  <si>
    <t>Cálculo Salário 2020 - Prof. Contrato Temporário - DF</t>
  </si>
  <si>
    <t>https://www.sinprodf.org.br/mudancas-na-tabela-salarial-dos-professores-em-regime-de-contratacao-temporaria/</t>
  </si>
  <si>
    <t>SALÁRIO CONT. TEMP.</t>
  </si>
  <si>
    <t>GAPED (30% DO SALÁRIO)</t>
  </si>
  <si>
    <t>AUX. SAÚDE</t>
  </si>
  <si>
    <t>Informações para cálculo retiradas do EDITAL Nº 40, DE 31 DE AGOSTO DE 2018 e do site:</t>
  </si>
  <si>
    <t>AUX. ALIMENTAÇÃO*</t>
  </si>
  <si>
    <r>
      <t xml:space="preserve">Mês de referência </t>
    </r>
    <r>
      <rPr>
        <b/>
        <sz val="10"/>
        <color theme="9"/>
        <rFont val="Calibri"/>
        <family val="2"/>
        <scheme val="minor"/>
      </rPr>
      <t>(digite 2 para fevereiro, 3 para março, 4 para abril ou etc.)</t>
    </r>
  </si>
  <si>
    <r>
      <rPr>
        <b/>
        <sz val="8"/>
        <color theme="1"/>
        <rFont val="Calibri"/>
        <family val="2"/>
        <scheme val="minor"/>
      </rPr>
      <t>*</t>
    </r>
    <r>
      <rPr>
        <sz val="8"/>
        <color theme="1"/>
        <rFont val="Calibri"/>
        <family val="2"/>
        <scheme val="minor"/>
      </rPr>
      <t xml:space="preserve"> Somente em Fev, este valor é proporcional à quatidade de dias trabalhados. Nos demais meses, o auxílio é de R$ 394,50.</t>
    </r>
  </si>
  <si>
    <t>Informações complementares</t>
  </si>
  <si>
    <r>
      <rPr>
        <b/>
        <sz val="10"/>
        <rFont val="Calibri"/>
        <family val="2"/>
        <scheme val="minor"/>
      </rPr>
      <t>Nº de dias do mês</t>
    </r>
    <r>
      <rPr>
        <sz val="10"/>
        <rFont val="Calibri"/>
        <family val="2"/>
        <scheme val="minor"/>
      </rPr>
      <t xml:space="preserve"> contados de segunda a sexta, incluindo recessos e feriados</t>
    </r>
  </si>
  <si>
    <r>
      <rPr>
        <b/>
        <sz val="11"/>
        <rFont val="Calibri"/>
        <family val="2"/>
        <scheme val="minor"/>
      </rPr>
      <t>Preencher somente dados destacados na cor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 xml:space="preserve">verde
</t>
    </r>
    <r>
      <rPr>
        <sz val="9"/>
        <color theme="1"/>
        <rFont val="Calibri"/>
        <family val="2"/>
        <scheme val="minor"/>
      </rPr>
      <t>À medida que os dados forem inseridos, os respectivos valores serão calculados</t>
    </r>
  </si>
  <si>
    <t>SALÁRIO BRUTO</t>
  </si>
  <si>
    <t>Faltou algum dia de trabalho ou houve dias deste mês fora da vigência do contrato? Se sim, informe quantos.</t>
  </si>
  <si>
    <r>
      <t xml:space="preserve">Nº de </t>
    </r>
    <r>
      <rPr>
        <b/>
        <u/>
        <sz val="11"/>
        <color rgb="FF00B050"/>
        <rFont val="Calibri"/>
        <family val="2"/>
        <scheme val="minor"/>
      </rPr>
      <t>horas-aula</t>
    </r>
    <r>
      <rPr>
        <b/>
        <sz val="11"/>
        <color rgb="FF00B050"/>
        <rFont val="Calibri"/>
        <family val="2"/>
        <scheme val="minor"/>
      </rPr>
      <t xml:space="preserve"> semanais do professor</t>
    </r>
    <r>
      <rPr>
        <b/>
        <sz val="11"/>
        <color theme="9"/>
        <rFont val="Calibri"/>
        <family val="2"/>
        <scheme val="minor"/>
      </rPr>
      <t xml:space="preserve"> </t>
    </r>
    <r>
      <rPr>
        <b/>
        <sz val="9"/>
        <color theme="9"/>
        <rFont val="Calibri"/>
        <family val="2"/>
        <scheme val="minor"/>
      </rPr>
      <t xml:space="preserve">(Veja a sua grade horária e informe quantas </t>
    </r>
    <r>
      <rPr>
        <b/>
        <u/>
        <sz val="9"/>
        <color theme="9"/>
        <rFont val="Calibri"/>
        <family val="2"/>
        <scheme val="minor"/>
      </rPr>
      <t>aulas</t>
    </r>
    <r>
      <rPr>
        <b/>
        <sz val="9"/>
        <color theme="9"/>
        <rFont val="Calibri"/>
        <family val="2"/>
        <scheme val="minor"/>
      </rPr>
      <t xml:space="preserve"> você ministra por semana.)</t>
    </r>
  </si>
  <si>
    <r>
      <rPr>
        <b/>
        <sz val="10"/>
        <rFont val="Calibri"/>
        <family val="2"/>
        <scheme val="minor"/>
      </rPr>
      <t>Carga horária semanal do professor</t>
    </r>
    <r>
      <rPr>
        <sz val="10"/>
        <rFont val="Calibri"/>
        <family val="2"/>
        <scheme val="minor"/>
      </rPr>
      <t xml:space="preserve"> (em horas-relógio e de acordo com as horas de coordenação previstas em portaria. Ver</t>
    </r>
    <r>
      <rPr>
        <sz val="10"/>
        <color rgb="FF0070C0"/>
        <rFont val="Calibri"/>
        <family val="2"/>
        <scheme val="minor"/>
      </rPr>
      <t xml:space="preserve"> </t>
    </r>
    <r>
      <rPr>
        <u/>
        <sz val="10"/>
        <color rgb="FF0070C0"/>
        <rFont val="Calibri"/>
        <family val="2"/>
        <scheme val="minor"/>
      </rPr>
      <t>https://www.sinprodf.org.br/wp-content/uploads/2018/02/portaria-n%C2%BA-26-de-07-de-fevereiro-de-2018.pdf</t>
    </r>
    <r>
      <rPr>
        <sz val="10"/>
        <rFont val="Calibri"/>
        <family val="2"/>
        <scheme val="minor"/>
      </rPr>
      <t>).</t>
    </r>
  </si>
  <si>
    <r>
      <t>Número de dias trabalhados no mês</t>
    </r>
    <r>
      <rPr>
        <b/>
        <sz val="9"/>
        <rFont val="Calibri"/>
        <family val="2"/>
        <scheme val="minor"/>
      </rPr>
      <t xml:space="preserve"> (Contados de seg a sex, incluindo feriados e recessos e excluindo as faltas e os dias fora da vigência do contrato.)</t>
    </r>
  </si>
  <si>
    <r>
      <t xml:space="preserve">Possui outras gratificações além da GAPED? Se sim, informe </t>
    </r>
    <r>
      <rPr>
        <b/>
        <u/>
        <sz val="11"/>
        <color rgb="FF00B050"/>
        <rFont val="Calibri"/>
        <family val="2"/>
        <scheme val="minor"/>
      </rPr>
      <t>quantas</t>
    </r>
    <r>
      <rPr>
        <b/>
        <sz val="11"/>
        <color rgb="FF00B050"/>
        <rFont val="Calibri"/>
        <family val="2"/>
        <scheme val="minor"/>
      </rPr>
      <t>.</t>
    </r>
  </si>
  <si>
    <t>VALOR TOTAL DAS DEMAIS GRATIFICAÇÕES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</si>
</sst>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u/>
      <sz val="9"/>
      <color theme="9"/>
      <name val="Calibri"/>
      <family val="2"/>
      <scheme val="minor"/>
    </font>
    <font>
      <b/>
      <sz val="10"/>
      <color theme="9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u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18" fillId="0" borderId="1" xfId="1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nprodf.org.br/wp-content/uploads/2018/02/portaria-n%C2%BA-26-de-07-de-fevereiro-de-2018.pdf" TargetMode="External"/><Relationship Id="rId2" Type="http://schemas.openxmlformats.org/officeDocument/2006/relationships/hyperlink" Target="https://www.sinprodf.org.br/mudancas-na-tabela-salarial-dos-professores-em-regime-de-contratacao-temporaria/" TargetMode="External"/><Relationship Id="rId1" Type="http://schemas.openxmlformats.org/officeDocument/2006/relationships/hyperlink" Target="sal&#225;rio%20CT.xls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topLeftCell="A3" zoomScaleNormal="100" workbookViewId="0">
      <selection activeCell="A3" sqref="A3:B3"/>
    </sheetView>
  </sheetViews>
  <sheetFormatPr defaultColWidth="88.85546875" defaultRowHeight="15" x14ac:dyDescent="0.25"/>
  <cols>
    <col min="1" max="1" width="116.42578125" bestFit="1" customWidth="1"/>
    <col min="2" max="2" width="12" style="36" customWidth="1"/>
    <col min="3" max="3" width="5.28515625" customWidth="1"/>
    <col min="4" max="15" width="8.140625" customWidth="1"/>
    <col min="16" max="34" width="5.28515625" customWidth="1"/>
  </cols>
  <sheetData>
    <row r="1" spans="1:2" x14ac:dyDescent="0.25">
      <c r="A1" s="9" t="s">
        <v>0</v>
      </c>
      <c r="B1" s="9"/>
    </row>
    <row r="2" spans="1:2" x14ac:dyDescent="0.25">
      <c r="A2" s="14"/>
      <c r="B2" s="15"/>
    </row>
    <row r="3" spans="1:2" ht="28.5" customHeight="1" x14ac:dyDescent="0.25">
      <c r="A3" s="12" t="s">
        <v>11</v>
      </c>
      <c r="B3" s="13"/>
    </row>
    <row r="4" spans="1:2" x14ac:dyDescent="0.25">
      <c r="A4" s="12"/>
      <c r="B4" s="25"/>
    </row>
    <row r="5" spans="1:2" x14ac:dyDescent="0.25">
      <c r="A5" s="1" t="s">
        <v>7</v>
      </c>
      <c r="B5" s="26"/>
    </row>
    <row r="6" spans="1:2" x14ac:dyDescent="0.25">
      <c r="A6" s="2" t="s">
        <v>14</v>
      </c>
      <c r="B6" s="26"/>
    </row>
    <row r="7" spans="1:2" x14ac:dyDescent="0.25">
      <c r="A7" s="1" t="s">
        <v>13</v>
      </c>
      <c r="B7" s="26"/>
    </row>
    <row r="8" spans="1:2" x14ac:dyDescent="0.25">
      <c r="A8" s="3" t="s">
        <v>16</v>
      </c>
      <c r="B8" s="27" t="e">
        <f>B20-B7</f>
        <v>#VALUE!</v>
      </c>
    </row>
    <row r="9" spans="1:2" x14ac:dyDescent="0.25">
      <c r="A9" s="3" t="s">
        <v>2</v>
      </c>
      <c r="B9" s="28" t="e">
        <f>B8*((B19/5*3858.87/B20)/8)</f>
        <v>#VALUE!</v>
      </c>
    </row>
    <row r="10" spans="1:2" x14ac:dyDescent="0.25">
      <c r="A10" s="4" t="s">
        <v>3</v>
      </c>
      <c r="B10" s="28" t="e">
        <f>B9*30%</f>
        <v>#VALUE!</v>
      </c>
    </row>
    <row r="11" spans="1:2" x14ac:dyDescent="0.25">
      <c r="A11" s="5" t="s">
        <v>6</v>
      </c>
      <c r="B11" s="29">
        <f>IF(B5=2,394.5*B8/22,394.5)</f>
        <v>394.5</v>
      </c>
    </row>
    <row r="12" spans="1:2" x14ac:dyDescent="0.25">
      <c r="A12" s="5" t="s">
        <v>4</v>
      </c>
      <c r="B12" s="30">
        <v>200</v>
      </c>
    </row>
    <row r="13" spans="1:2" x14ac:dyDescent="0.25">
      <c r="A13" s="2" t="s">
        <v>17</v>
      </c>
      <c r="B13" s="31"/>
    </row>
    <row r="14" spans="1:2" x14ac:dyDescent="0.25">
      <c r="A14" s="24" t="s">
        <v>18</v>
      </c>
      <c r="B14" s="32" t="e">
        <f>B13*15%*B9</f>
        <v>#VALUE!</v>
      </c>
    </row>
    <row r="15" spans="1:2" x14ac:dyDescent="0.25">
      <c r="A15" s="16"/>
      <c r="B15" s="17"/>
    </row>
    <row r="16" spans="1:2" x14ac:dyDescent="0.25">
      <c r="A16" s="6" t="s">
        <v>12</v>
      </c>
      <c r="B16" s="33" t="e">
        <f>SUM(B9:B12,B14)</f>
        <v>#VALUE!</v>
      </c>
    </row>
    <row r="17" spans="1:2" x14ac:dyDescent="0.25">
      <c r="A17" s="22"/>
      <c r="B17" s="23"/>
    </row>
    <row r="18" spans="1:2" x14ac:dyDescent="0.25">
      <c r="A18" s="20" t="s">
        <v>9</v>
      </c>
      <c r="B18" s="21"/>
    </row>
    <row r="19" spans="1:2" ht="51" x14ac:dyDescent="0.25">
      <c r="A19" s="7" t="s">
        <v>15</v>
      </c>
      <c r="B19" s="34" t="str">
        <f>IF(AND(B6&gt;0,B6&lt;=8),B6*50/60+4,IF(AND(B6&gt;=9,B6&lt;=15),B6*50/60+8,IF(AND(B6&gt;=16,B6&lt;=23),B6*50/60+9,IF(AND(B6&gt;=24,B6&lt;=30),B6*50/60+15,"Digite um nº válido no campo Nº de Horas-Aula"))))</f>
        <v>Digite um nº válido no campo Nº de Horas-Aula</v>
      </c>
    </row>
    <row r="20" spans="1:2" ht="51" x14ac:dyDescent="0.25">
      <c r="A20" s="8" t="s">
        <v>10</v>
      </c>
      <c r="B20" s="35" t="str">
        <f>IF(B5=2,20,IF(B5=3,22,IF(B5=4,22,IF(B5=5,21,IF(B5=6,22,IF(B5=7,23,IF(B5=8,21,IF(B5=9,22,IF(B5=10,22,IF(B5=11,21,IF(B5=12,23,"Digite um mês válido no campo Mês de Referência")))))))))))</f>
        <v>Digite um mês válido no campo Mês de Referência</v>
      </c>
    </row>
    <row r="21" spans="1:2" x14ac:dyDescent="0.25">
      <c r="A21" s="18"/>
      <c r="B21" s="19"/>
    </row>
    <row r="22" spans="1:2" x14ac:dyDescent="0.25">
      <c r="A22" s="10" t="s">
        <v>8</v>
      </c>
      <c r="B22" s="10"/>
    </row>
    <row r="23" spans="1:2" x14ac:dyDescent="0.25">
      <c r="A23" s="10" t="s">
        <v>5</v>
      </c>
      <c r="B23" s="10"/>
    </row>
    <row r="24" spans="1:2" x14ac:dyDescent="0.25">
      <c r="A24" s="11" t="s">
        <v>1</v>
      </c>
      <c r="B24" s="11"/>
    </row>
  </sheetData>
  <mergeCells count="11">
    <mergeCell ref="A1:B1"/>
    <mergeCell ref="A23:B23"/>
    <mergeCell ref="A24:B24"/>
    <mergeCell ref="A3:B3"/>
    <mergeCell ref="A2:B2"/>
    <mergeCell ref="A22:B22"/>
    <mergeCell ref="A15:B15"/>
    <mergeCell ref="A21:B21"/>
    <mergeCell ref="A18:B18"/>
    <mergeCell ref="A17:B17"/>
    <mergeCell ref="A4:B4"/>
  </mergeCells>
  <hyperlinks>
    <hyperlink ref="A24:B24" r:id="rId1" display="https://www.sinprodf.org.br/mudancas-na-tabela-salarial-dos-professores-em-regime-de-contratacao-temporaria/"/>
    <hyperlink ref="A24" r:id="rId2"/>
    <hyperlink ref="A19" r:id="rId3" display="Carga horária semanal do professor (em horas e de acordo com as horas de coordenação previstas em portaria. Ver https://www.sinprodf.org.br/wp-content/uploads/2018/02/portaria-n%C2%BA-26-de-07-de-fevereiro-de-2018.pdf).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SalárioCT2020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lumena</dc:creator>
  <cp:lastModifiedBy>lumena</cp:lastModifiedBy>
  <dcterms:created xsi:type="dcterms:W3CDTF">2020-04-20T15:37:57Z</dcterms:created>
  <dcterms:modified xsi:type="dcterms:W3CDTF">2020-05-13T21:00:52Z</dcterms:modified>
</cp:coreProperties>
</file>