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essa\Desktop\"/>
    </mc:Choice>
  </mc:AlternateContent>
  <bookViews>
    <workbookView xWindow="0" yWindow="0" windowWidth="20490" windowHeight="6675"/>
  </bookViews>
  <sheets>
    <sheet name="SALÁRIO CT 2023" sheetId="1" r:id="rId1"/>
    <sheet name="Planilh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0" i="1"/>
  <c r="B21" i="1" l="1"/>
  <c r="B23" i="1" l="1"/>
  <c r="B22" i="1"/>
  <c r="B8" i="1" s="1"/>
  <c r="B9" i="1" s="1"/>
  <c r="B15" i="1"/>
  <c r="B14" i="1"/>
  <c r="B13" i="1"/>
  <c r="B12" i="1"/>
  <c r="B11" i="1"/>
  <c r="B17" i="1" l="1"/>
</calcChain>
</file>

<file path=xl/sharedStrings.xml><?xml version="1.0" encoding="utf-8"?>
<sst xmlns="http://schemas.openxmlformats.org/spreadsheetml/2006/main" count="24" uniqueCount="24">
  <si>
    <r>
      <rPr>
        <b/>
        <sz val="11"/>
        <color rgb="FFFF0000"/>
        <rFont val="Calibri"/>
        <family val="2"/>
      </rPr>
      <t>Preencher somente dados destacados na cor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verde
</t>
    </r>
    <r>
      <rPr>
        <sz val="9"/>
        <color theme="1"/>
        <rFont val="Calibri"/>
        <family val="2"/>
      </rPr>
      <t>À medida que os dados forem inseridos, os respectivos valores serão calculados</t>
    </r>
  </si>
  <si>
    <r>
      <rPr>
        <b/>
        <sz val="11"/>
        <color rgb="FF00B050"/>
        <rFont val="Calibri"/>
        <family val="2"/>
      </rPr>
      <t xml:space="preserve">Mês de referência (mês trabalhado) </t>
    </r>
    <r>
      <rPr>
        <b/>
        <sz val="9"/>
        <color theme="9"/>
        <rFont val="Calibri"/>
        <family val="2"/>
      </rPr>
      <t>digite 1 para janeiro, 2 para fevereiro, 3 para março, ou etc.</t>
    </r>
  </si>
  <si>
    <r>
      <rPr>
        <b/>
        <sz val="11"/>
        <color rgb="FF00B050"/>
        <rFont val="Calibri"/>
        <family val="2"/>
      </rPr>
      <t>Número de dias trabalhados no mês</t>
    </r>
    <r>
      <rPr>
        <b/>
        <sz val="9"/>
        <color theme="9"/>
        <rFont val="Calibri"/>
        <family val="2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</si>
  <si>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  <family val="2"/>
      </rPr>
      <t>Nº de horas-aula semanais do professor</t>
    </r>
    <r>
      <rPr>
        <b/>
        <sz val="11"/>
        <color theme="9"/>
        <rFont val="Calibri"/>
        <family val="2"/>
      </rPr>
      <t xml:space="preserve"> 
</t>
    </r>
    <r>
      <rPr>
        <b/>
        <sz val="9"/>
        <color theme="9"/>
        <rFont val="Calibri"/>
        <family val="2"/>
      </rPr>
      <t xml:space="preserve">Veja a sua grade horária e informe quantas </t>
    </r>
    <r>
      <rPr>
        <b/>
        <u/>
        <sz val="9"/>
        <color theme="9"/>
        <rFont val="Calibri"/>
        <family val="2"/>
      </rPr>
      <t>aulas</t>
    </r>
    <r>
      <rPr>
        <b/>
        <sz val="9"/>
        <color theme="9"/>
        <rFont val="Calibri"/>
        <family val="2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</rPr>
      <t>30</t>
    </r>
    <r>
      <rPr>
        <b/>
        <sz val="9"/>
        <color theme="9"/>
        <rFont val="Calibri"/>
        <family val="2"/>
      </rPr>
      <t xml:space="preserve"> aulas, pois corresponde à sua grade cheia de 25 horas-aula semanais.</t>
    </r>
  </si>
  <si>
    <t>SALÁRIO CONT. TEMP.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</si>
  <si>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</si>
  <si>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</si>
  <si>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</si>
  <si>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</si>
  <si>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</si>
  <si>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  <family val="2"/>
      </rPr>
      <t>Carga horária semanal do professor</t>
    </r>
    <r>
      <rPr>
        <sz val="10"/>
        <rFont val="Calibri"/>
        <family val="2"/>
      </rPr>
      <t xml:space="preserve"> (em horas e de acordo com as horas de coordenação previstas em portaria. Ver</t>
    </r>
    <r>
      <rPr>
        <sz val="10"/>
        <color rgb="FF0070C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https://www.sinprodf.org.br/wp-content/uploads/2018/02/portaria-n%C2%BA-26-de-07-de-fevereiro-de-2018.pdf</t>
    </r>
    <r>
      <rPr>
        <sz val="10"/>
        <rFont val="Calibri"/>
        <family val="2"/>
      </rPr>
      <t>).</t>
    </r>
  </si>
  <si>
    <r>
      <rPr>
        <b/>
        <sz val="10"/>
        <color theme="1"/>
        <rFont val="Calibri"/>
        <family val="2"/>
      </rPr>
      <t>Nº de dias do mês</t>
    </r>
    <r>
      <rPr>
        <sz val="10"/>
        <color theme="1"/>
        <rFont val="Calibri"/>
        <family val="2"/>
      </rPr>
      <t xml:space="preserve"> contados de segunda a sexta, incluindo recessos, feriados e pontos facultativos.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</si>
  <si>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hora-relógio</t>
    </r>
    <r>
      <rPr>
        <b/>
        <sz val="10"/>
        <color theme="1"/>
        <rFont val="Calibri"/>
        <family val="2"/>
      </rPr>
      <t xml:space="preserve"> no mês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</si>
  <si>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hora-aula</t>
    </r>
    <r>
      <rPr>
        <b/>
        <sz val="10"/>
        <color theme="1"/>
        <rFont val="Calibri"/>
        <family val="2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</si>
  <si>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</si>
  <si>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</si>
  <si>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</si>
  <si>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 xml:space="preserve">Cálculo Salário 2023 - Prof. Contrato Temporário - DF </t>
  </si>
  <si>
    <t>Turno de trabalho</t>
  </si>
  <si>
    <t>Diurno</t>
  </si>
  <si>
    <t>Outubro</t>
  </si>
  <si>
    <t>Julho</t>
  </si>
  <si>
    <t>Abril</t>
  </si>
  <si>
    <t>GAPED (Até 09/2023: 30% DO SALÁRIO / a partir de 10/2023: 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</si>
</sst>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9"/>
      <color theme="1"/>
      <name val="Calibri"/>
      <family val="2"/>
    </font>
    <font>
      <b/>
      <sz val="9"/>
      <color theme="9"/>
      <name val="Calibri"/>
      <family val="2"/>
    </font>
    <font>
      <b/>
      <sz val="11"/>
      <color theme="9"/>
      <name val="Calibri"/>
      <family val="2"/>
    </font>
    <font>
      <b/>
      <u/>
      <sz val="9"/>
      <color theme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u/>
      <sz val="10"/>
      <color rgb="FF0070C0"/>
      <name val="Calibri"/>
      <family val="2"/>
    </font>
    <font>
      <b/>
      <u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" xfId="0" applyFont="1" applyBorder="1"/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0</xdr:col>
          <xdr:colOff>1095375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19050</xdr:rowOff>
        </xdr:from>
        <xdr:to>
          <xdr:col>0</xdr:col>
          <xdr:colOff>1095375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0</xdr:rowOff>
        </xdr:from>
        <xdr:to>
          <xdr:col>0</xdr:col>
          <xdr:colOff>1095375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19050</xdr:rowOff>
        </xdr:from>
        <xdr:to>
          <xdr:col>0</xdr:col>
          <xdr:colOff>1095375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B7" sqref="B7"/>
    </sheetView>
  </sheetViews>
  <sheetFormatPr defaultColWidth="14.42578125" defaultRowHeight="15" customHeight="1" x14ac:dyDescent="0.25"/>
  <cols>
    <col min="1" max="1" width="98.140625" customWidth="1"/>
    <col min="2" max="2" width="11.42578125" customWidth="1"/>
    <col min="3" max="26" width="10.7109375" customWidth="1"/>
  </cols>
  <sheetData>
    <row r="1" spans="1:2" x14ac:dyDescent="0.25">
      <c r="A1" s="25" t="s">
        <v>17</v>
      </c>
      <c r="B1" s="22"/>
    </row>
    <row r="2" spans="1:2" x14ac:dyDescent="0.25">
      <c r="A2" s="26"/>
      <c r="B2" s="22"/>
    </row>
    <row r="3" spans="1:2" x14ac:dyDescent="0.25">
      <c r="A3" s="27" t="s">
        <v>0</v>
      </c>
      <c r="B3" s="22"/>
    </row>
    <row r="4" spans="1:2" x14ac:dyDescent="0.25">
      <c r="A4" s="1" t="s">
        <v>1</v>
      </c>
      <c r="B4" s="2">
        <v>7</v>
      </c>
    </row>
    <row r="5" spans="1:2" ht="27" x14ac:dyDescent="0.25">
      <c r="A5" s="3" t="s">
        <v>2</v>
      </c>
      <c r="B5" s="4">
        <v>21</v>
      </c>
    </row>
    <row r="6" spans="1:2" ht="51" x14ac:dyDescent="0.25">
      <c r="A6" s="3" t="s">
        <v>3</v>
      </c>
      <c r="B6" s="17">
        <v>30</v>
      </c>
    </row>
    <row r="7" spans="1:2" x14ac:dyDescent="0.25">
      <c r="A7" s="18" t="s">
        <v>18</v>
      </c>
      <c r="B7" s="19" t="s">
        <v>19</v>
      </c>
    </row>
    <row r="8" spans="1:2" x14ac:dyDescent="0.25">
      <c r="A8" s="5" t="s">
        <v>4</v>
      </c>
      <c r="B8" s="6">
        <f>IF(B7="Noturno",((B20/5*B22*B5)+(200)),(B20/5*B22*B5))</f>
        <v>4482.87</v>
      </c>
    </row>
    <row r="9" spans="1:2" x14ac:dyDescent="0.25">
      <c r="A9" s="5" t="s">
        <v>23</v>
      </c>
      <c r="B9" s="6">
        <f>IF(B4&lt;10,B8*30%,B8*25%)</f>
        <v>1344.8609999999999</v>
      </c>
    </row>
    <row r="10" spans="1:2" x14ac:dyDescent="0.25">
      <c r="A10" s="28" t="s">
        <v>5</v>
      </c>
      <c r="B10" s="22"/>
    </row>
    <row r="11" spans="1:2" x14ac:dyDescent="0.25">
      <c r="A11" s="16" t="b">
        <v>0</v>
      </c>
      <c r="B11" s="7">
        <f>IF(A11=TRUE,B8*15%,0)</f>
        <v>0</v>
      </c>
    </row>
    <row r="12" spans="1:2" x14ac:dyDescent="0.25">
      <c r="A12" s="16" t="b">
        <v>0</v>
      </c>
      <c r="B12" s="7">
        <f>IF(A12=TRUE,B8*15%,0)</f>
        <v>0</v>
      </c>
    </row>
    <row r="13" spans="1:2" x14ac:dyDescent="0.25">
      <c r="A13" s="16" t="b">
        <v>0</v>
      </c>
      <c r="B13" s="7">
        <f>IF(A13=TRUE,B8*15%,0)</f>
        <v>0</v>
      </c>
    </row>
    <row r="14" spans="1:2" x14ac:dyDescent="0.25">
      <c r="A14" s="16" t="b">
        <v>0</v>
      </c>
      <c r="B14" s="7">
        <f>IF(A14=TRUE,B8*15%,0)</f>
        <v>0</v>
      </c>
    </row>
    <row r="15" spans="1:2" x14ac:dyDescent="0.25">
      <c r="A15" s="16" t="b">
        <v>0</v>
      </c>
      <c r="B15" s="7">
        <f>IF(A15=TRUE,B8*15%,0)</f>
        <v>0</v>
      </c>
    </row>
    <row r="16" spans="1:2" x14ac:dyDescent="0.25">
      <c r="A16" s="8" t="s">
        <v>6</v>
      </c>
      <c r="B16" s="9">
        <f>IF(B20&lt;=20,(640*B5/20),640)</f>
        <v>640</v>
      </c>
    </row>
    <row r="17" spans="1:2" ht="15.75" x14ac:dyDescent="0.25">
      <c r="A17" s="10" t="s">
        <v>7</v>
      </c>
      <c r="B17" s="11">
        <f>SUM(B8,B9,B11:B16)</f>
        <v>6467.7309999999998</v>
      </c>
    </row>
    <row r="18" spans="1:2" x14ac:dyDescent="0.25">
      <c r="A18" s="28" t="s">
        <v>8</v>
      </c>
      <c r="B18" s="22"/>
    </row>
    <row r="19" spans="1:2" x14ac:dyDescent="0.25">
      <c r="A19" s="21" t="s">
        <v>9</v>
      </c>
      <c r="B19" s="22"/>
    </row>
    <row r="20" spans="1:2" ht="61.5" customHeight="1" x14ac:dyDescent="0.25">
      <c r="A20" s="12" t="s">
        <v>10</v>
      </c>
      <c r="B20" s="13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25">
      <c r="A21" s="14" t="s">
        <v>11</v>
      </c>
      <c r="B21" s="13">
        <f>IF(B4=1,22,IF(B4=2,20,IF(B4=3,23,IF(B4=4,20,IF(B4=5,23,IF(B4=6,22,IF(B4=7,21,IF(B4=8,23,IF(B4=9,21,IF(B4=10,22,IF(B4=11,22,IF(B4=12,21,"Digite um mês válido no campo Mês de Referência"))))))))))))</f>
        <v>21</v>
      </c>
    </row>
    <row r="22" spans="1:2" ht="15.75" customHeight="1" x14ac:dyDescent="0.25">
      <c r="A22" s="15" t="s">
        <v>12</v>
      </c>
      <c r="B22" s="13">
        <f>IF(B4&gt;=10,(Planilha1!B1/B21/8),IF(AND(B4&gt;=7,B4&lt;10),Planilha1!B2/B21/8,(Planilha1!B3/B21/8)))</f>
        <v>26.68375</v>
      </c>
    </row>
    <row r="23" spans="1:2" ht="15.75" customHeight="1" x14ac:dyDescent="0.25">
      <c r="A23" s="15" t="s">
        <v>13</v>
      </c>
      <c r="B23" s="13">
        <f>IF(B4&gt;=10,(Planilha1!B1/B21/6),IF(AND(B4&gt;=7,B4&lt;10),Planilha1!B2/B21/6,(Planilha1!B3/B21/6)))</f>
        <v>35.578333333333333</v>
      </c>
    </row>
    <row r="24" spans="1:2" ht="15.75" customHeight="1" x14ac:dyDescent="0.25">
      <c r="A24" s="15" t="s">
        <v>14</v>
      </c>
      <c r="B24" s="13"/>
    </row>
    <row r="25" spans="1:2" ht="15.75" customHeight="1" x14ac:dyDescent="0.25">
      <c r="A25" s="23" t="s">
        <v>15</v>
      </c>
      <c r="B25" s="22"/>
    </row>
    <row r="26" spans="1:2" ht="15.75" customHeight="1" x14ac:dyDescent="0.25">
      <c r="A26" s="24" t="s">
        <v>16</v>
      </c>
      <c r="B26" s="22"/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InputMessage="1" showErrorMessage="1" sqref="B7">
      <formula1>"Diurno,Noturno"</formula1>
    </dataValidation>
  </dataValidations>
  <hyperlinks>
    <hyperlink ref="A20" r:id="rId1"/>
    <hyperlink ref="A26" r:id="rId2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0</xdr:col>
                    <xdr:colOff>1095375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19050</xdr:rowOff>
                  </from>
                  <to>
                    <xdr:col>0</xdr:col>
                    <xdr:colOff>1095375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0</xdr:rowOff>
                  </from>
                  <to>
                    <xdr:col>0</xdr:col>
                    <xdr:colOff>1095375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19050</xdr:rowOff>
                  </from>
                  <to>
                    <xdr:col>0</xdr:col>
                    <xdr:colOff>1095375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20" t="s">
        <v>20</v>
      </c>
      <c r="B1">
        <v>4706.3900000000003</v>
      </c>
    </row>
    <row r="2" spans="1:2" x14ac:dyDescent="0.25">
      <c r="A2" s="20" t="s">
        <v>21</v>
      </c>
      <c r="B2">
        <v>4482.87</v>
      </c>
    </row>
    <row r="3" spans="1:2" x14ac:dyDescent="0.25">
      <c r="A3" s="20" t="s">
        <v>22</v>
      </c>
      <c r="B3">
        <v>4227.5600000000004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SALÁRIO CT 2023</vt:lpstr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Vanessa</cp:lastModifiedBy>
  <dcterms:created xsi:type="dcterms:W3CDTF">2023-03-16T19:53:29Z</dcterms:created>
  <dcterms:modified xsi:type="dcterms:W3CDTF">2023-11-01T19:48:28Z</dcterms:modified>
</cp:coreProperties>
</file>