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nessa\Downloads\"/>
    </mc:Choice>
  </mc:AlternateContent>
  <bookViews>
    <workbookView xWindow="0" yWindow="0" windowWidth="20490" windowHeight="7635"/>
  </bookViews>
  <sheets>
    <sheet name="SALÁRIO CT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B20" i="1"/>
  <c r="B16" i="1"/>
  <c r="B21" i="1" l="1"/>
  <c r="B8" i="1" l="1"/>
  <c r="B15" i="1"/>
  <c r="B14" i="1"/>
  <c r="B13" i="1"/>
  <c r="B12" i="1"/>
  <c r="B11" i="1"/>
  <c r="B9" i="1" l="1"/>
  <c r="B17" i="1" s="1"/>
</calcChain>
</file>

<file path=xl/sharedStrings.xml><?xml version="1.0" encoding="utf-8"?>
<sst xmlns="http://schemas.openxmlformats.org/spreadsheetml/2006/main" count="21" uniqueCount="21">
  <si>
    <r>
      <rPr>
        <b/>
        <sz val="11"/>
        <color rgb="FFFF0000"/>
        <rFont val="Calibri"/>
      </rPr>
      <t>Preencher somente dados destacados na cor</t>
    </r>
    <r>
      <rPr>
        <b/>
        <sz val="11"/>
        <color rgb="FFFF0000"/>
        <rFont val="Calibri"/>
      </rPr>
      <t xml:space="preserve"> </t>
    </r>
    <r>
      <rPr>
        <b/>
        <sz val="11"/>
        <color rgb="FF00B050"/>
        <rFont val="Calibri"/>
      </rPr>
      <t xml:space="preserve">verde
</t>
    </r>
    <r>
      <rPr>
        <sz val="9"/>
        <color theme="1"/>
        <rFont val="Calibri"/>
      </rPr>
      <t>À medida que os dados forem inseridos, os respectivos valores serão calculados</t>
    </r>
  </si>
  <si>
    <r>
      <rPr>
        <b/>
        <sz val="11"/>
        <color rgb="FF00B050"/>
        <rFont val="Calibri"/>
      </rPr>
      <t xml:space="preserve">Mês de referência (mês trabalhado) </t>
    </r>
    <r>
      <rPr>
        <b/>
        <sz val="9"/>
        <color theme="9"/>
        <rFont val="Calibri"/>
      </rPr>
      <t>digite 1 para janeiro, 2 para fevereiro, 3 para março, ou etc.</t>
    </r>
  </si>
  <si>
    <r>
      <rPr>
        <b/>
        <sz val="11"/>
        <color rgb="FF00B050"/>
        <rFont val="Calibri"/>
      </rPr>
      <t>Número de dias trabalhados no mês</t>
    </r>
    <r>
      <rPr>
        <b/>
        <sz val="9"/>
        <color theme="9"/>
        <rFont val="Calibri"/>
      </rPr>
      <t xml:space="preserve"> 
Contar de seg a sex, incluindo recessos e feriados. Não contar faltas e dias fora da vigência do contrato.</t>
    </r>
  </si>
  <si>
    <r>
      <rPr>
        <b/>
        <sz val="11"/>
        <color rgb="FF00B050"/>
        <rFont val="Calibri"/>
      </rPr>
      <t>Nº de horas-aula semanais do professor</t>
    </r>
    <r>
      <rPr>
        <b/>
        <sz val="11"/>
        <color theme="9"/>
        <rFont val="Calibri"/>
      </rPr>
      <t xml:space="preserve"> 
</t>
    </r>
    <r>
      <rPr>
        <b/>
        <sz val="9"/>
        <color theme="9"/>
        <rFont val="Calibri"/>
      </rPr>
      <t xml:space="preserve">Veja a sua grade horária e informe quantas </t>
    </r>
    <r>
      <rPr>
        <b/>
        <u/>
        <sz val="9"/>
        <color theme="9"/>
        <rFont val="Calibri"/>
      </rPr>
      <t>aulas</t>
    </r>
    <r>
      <rPr>
        <b/>
        <sz val="9"/>
        <color theme="9"/>
        <rFont val="Calibri"/>
      </rPr>
      <t xml:space="preserve"> você ministra por semana;
Professores de atividades que atuam na jornada ampliada devem digitar o número de </t>
    </r>
    <r>
      <rPr>
        <b/>
        <u/>
        <sz val="9"/>
        <color theme="9"/>
        <rFont val="Calibri"/>
      </rPr>
      <t>30</t>
    </r>
    <r>
      <rPr>
        <b/>
        <sz val="9"/>
        <color theme="9"/>
        <rFont val="Calibri"/>
      </rPr>
      <t xml:space="preserve"> aulas, pois corresponde à sua grade cheia de 25 horas-aula semanais.</t>
    </r>
  </si>
  <si>
    <t>SALÁRIO CONT. TEMP.</t>
  </si>
  <si>
    <t>GAPED (30% DO SALÁRIO)</t>
  </si>
  <si>
    <t>OUTRAS GRATIFICAÇÕES:</t>
  </si>
  <si>
    <t>AUX. ALIMENTAÇÃO</t>
  </si>
  <si>
    <t>SALÁRIO BRUTO</t>
  </si>
  <si>
    <t>-</t>
  </si>
  <si>
    <t>Informações complementares</t>
  </si>
  <si>
    <r>
      <rPr>
        <b/>
        <sz val="10"/>
        <rFont val="Calibri"/>
      </rPr>
      <t>Carga horária semanal do professor</t>
    </r>
    <r>
      <rPr>
        <sz val="10"/>
        <rFont val="Calibri"/>
      </rPr>
      <t xml:space="preserve"> (em horas e de acordo com as horas de coordenação previstas em portaria. Ver</t>
    </r>
    <r>
      <rPr>
        <sz val="10"/>
        <color rgb="FF0070C0"/>
        <rFont val="Calibri"/>
      </rPr>
      <t xml:space="preserve"> </t>
    </r>
    <r>
      <rPr>
        <u/>
        <sz val="10"/>
        <color rgb="FF0070C0"/>
        <rFont val="Calibri"/>
      </rPr>
      <t>https://www.sinprodf.org.br/wp-content/uploads/2018/02/portaria-n%C2%BA-26-de-07-de-fevereiro-de-2018.pdf</t>
    </r>
    <r>
      <rPr>
        <sz val="10"/>
        <rFont val="Calibri"/>
      </rPr>
      <t>).</t>
    </r>
  </si>
  <si>
    <r>
      <rPr>
        <b/>
        <sz val="10"/>
        <color theme="1"/>
        <rFont val="Calibri"/>
      </rPr>
      <t>Nº de dias do mês</t>
    </r>
    <r>
      <rPr>
        <sz val="10"/>
        <color theme="1"/>
        <rFont val="Calibri"/>
      </rPr>
      <t xml:space="preserve"> contados de segunda a sexta, incluindo recessos, feriados e pontos facultativos.</t>
    </r>
  </si>
  <si>
    <r>
      <rPr>
        <b/>
        <sz val="10"/>
        <color theme="1"/>
        <rFont val="Calibri"/>
      </rPr>
      <t xml:space="preserve">Valor da </t>
    </r>
    <r>
      <rPr>
        <b/>
        <u/>
        <sz val="10"/>
        <color theme="1"/>
        <rFont val="Calibri"/>
      </rPr>
      <t>hora-relógio</t>
    </r>
    <r>
      <rPr>
        <b/>
        <sz val="10"/>
        <color theme="1"/>
        <rFont val="Calibri"/>
      </rPr>
      <t xml:space="preserve"> no mês</t>
    </r>
  </si>
  <si>
    <r>
      <rPr>
        <b/>
        <sz val="10"/>
        <color theme="1"/>
        <rFont val="Calibri"/>
      </rPr>
      <t xml:space="preserve">Valor da </t>
    </r>
    <r>
      <rPr>
        <b/>
        <u/>
        <sz val="10"/>
        <color theme="1"/>
        <rFont val="Calibri"/>
      </rPr>
      <t>hora-aula</t>
    </r>
    <r>
      <rPr>
        <b/>
        <sz val="10"/>
        <color theme="1"/>
        <rFont val="Calibri"/>
      </rPr>
      <t xml:space="preserve"> no mês</t>
    </r>
  </si>
  <si>
    <t>*O auxílio saúde foi incorporado ao vencimento desde o mês de abril.</t>
  </si>
  <si>
    <t>Informações para cálculo retiradas do EDITAL Nº 40, DE 31 DE AGOSTO DE 2018 e do site:</t>
  </si>
  <si>
    <t>https://www.sinprodf.org.br/mudancas-na-tabela-salarial-dos-professores-em-regime-de-contratacao-temporaria/</t>
  </si>
  <si>
    <t xml:space="preserve">Cálculo Salário 2023 - Prof. Contrato Temporário - DF </t>
  </si>
  <si>
    <t>Turno de trabalho</t>
  </si>
  <si>
    <t>Diurno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</si>
</sst>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b/>
      <sz val="11"/>
      <color rgb="FFFF0000"/>
      <name val="Calibri"/>
    </font>
    <font>
      <b/>
      <sz val="11"/>
      <color rgb="FF00B050"/>
      <name val="Calibri"/>
    </font>
    <font>
      <sz val="11"/>
      <color rgb="FF00B050"/>
      <name val="Calibri"/>
    </font>
    <font>
      <b/>
      <sz val="12"/>
      <color theme="4"/>
      <name val="Calibri"/>
    </font>
    <font>
      <b/>
      <sz val="10"/>
      <color theme="1"/>
      <name val="Calibri"/>
    </font>
    <font>
      <u/>
      <sz val="10"/>
      <color rgb="FF0000FF"/>
      <name val="Calibri"/>
    </font>
    <font>
      <sz val="10"/>
      <color theme="1"/>
      <name val="Calibri"/>
    </font>
    <font>
      <sz val="8"/>
      <color theme="1"/>
      <name val="Calibri"/>
    </font>
    <font>
      <u/>
      <sz val="8"/>
      <color theme="10"/>
      <name val="Calibri"/>
    </font>
    <font>
      <sz val="9"/>
      <color theme="1"/>
      <name val="Calibri"/>
    </font>
    <font>
      <b/>
      <sz val="9"/>
      <color theme="9"/>
      <name val="Calibri"/>
    </font>
    <font>
      <b/>
      <sz val="11"/>
      <color theme="9"/>
      <name val="Calibri"/>
    </font>
    <font>
      <b/>
      <u/>
      <sz val="9"/>
      <color theme="9"/>
      <name val="Calibri"/>
    </font>
    <font>
      <b/>
      <sz val="10"/>
      <name val="Calibri"/>
    </font>
    <font>
      <sz val="10"/>
      <name val="Calibri"/>
    </font>
    <font>
      <sz val="10"/>
      <color rgb="FF0070C0"/>
      <name val="Calibri"/>
    </font>
    <font>
      <u/>
      <sz val="10"/>
      <color rgb="FF0070C0"/>
      <name val="Calibri"/>
    </font>
    <font>
      <b/>
      <u/>
      <sz val="10"/>
      <color theme="1"/>
      <name val="Calibri"/>
    </font>
    <font>
      <b/>
      <sz val="11"/>
      <color theme="1"/>
      <name val="Calibri"/>
      <family val="2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6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2" fontId="7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4" fillId="0" borderId="3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/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1" lockText="1" noThreeD="1"/>
</file>

<file path=xl/ctrlProps/ctrlProp2.xml><?xml version="1.0" encoding="utf-8"?>
<formControlPr xmlns="http://schemas.microsoft.com/office/spreadsheetml/2009/9/main" objectType="CheckBox" fmlaLink="$A$11" lockText="1" noThreeD="1"/>
</file>

<file path=xl/ctrlProps/ctrlProp3.xml><?xml version="1.0" encoding="utf-8"?>
<formControlPr xmlns="http://schemas.microsoft.com/office/spreadsheetml/2009/9/main" objectType="CheckBox" fmlaLink="$A$12" lockText="1" noThreeD="1"/>
</file>

<file path=xl/ctrlProps/ctrlProp4.xml><?xml version="1.0" encoding="utf-8"?>
<formControlPr xmlns="http://schemas.microsoft.com/office/spreadsheetml/2009/9/main" objectType="CheckBox" fmlaLink="$A$13" lockText="1" noThreeD="1"/>
</file>

<file path=xl/ctrlProps/ctrlProp5.xml><?xml version="1.0" encoding="utf-8"?>
<formControlPr xmlns="http://schemas.microsoft.com/office/spreadsheetml/2009/9/main" objectType="CheckBox" fmlaLink="$A$14" lockText="1" noThreeD="1"/>
</file>

<file path=xl/ctrlProps/ctrlProp6.xml><?xml version="1.0" encoding="utf-8"?>
<formControlPr xmlns="http://schemas.microsoft.com/office/spreadsheetml/2009/9/main" objectType="CheckBox" fmlaLink="$A$1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0</xdr:rowOff>
        </xdr:from>
        <xdr:to>
          <xdr:col>0</xdr:col>
          <xdr:colOff>1095375</xdr:colOff>
          <xdr:row>11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0</xdr:rowOff>
        </xdr:from>
        <xdr:to>
          <xdr:col>0</xdr:col>
          <xdr:colOff>1095375</xdr:colOff>
          <xdr:row>11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0</xdr:rowOff>
        </xdr:from>
        <xdr:to>
          <xdr:col>0</xdr:col>
          <xdr:colOff>1095375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</xdr:row>
          <xdr:rowOff>19050</xdr:rowOff>
        </xdr:from>
        <xdr:to>
          <xdr:col>0</xdr:col>
          <xdr:colOff>1095375</xdr:colOff>
          <xdr:row>13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GAZR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13</xdr:row>
          <xdr:rowOff>0</xdr:rowOff>
        </xdr:from>
        <xdr:to>
          <xdr:col>0</xdr:col>
          <xdr:colOff>1095375</xdr:colOff>
          <xdr:row>14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GADERL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14</xdr:row>
          <xdr:rowOff>19050</xdr:rowOff>
        </xdr:from>
        <xdr:to>
          <xdr:col>0</xdr:col>
          <xdr:colOff>1095375</xdr:colOff>
          <xdr:row>15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GADEED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www.sinprodf.org.br/mudancas-na-tabela-salarial-dos-professores-em-regime-de-contratacao-temporaria/" TargetMode="External"/><Relationship Id="rId1" Type="http://schemas.openxmlformats.org/officeDocument/2006/relationships/hyperlink" Target="https://www.sinprodf.org.br/wp-content/uploads/2018/02/portaria-n%C2%BA-26-de-07-de-fevereiro-de-2018.pdf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000"/>
  <sheetViews>
    <sheetView tabSelected="1" workbookViewId="0">
      <selection sqref="A1:B1"/>
    </sheetView>
  </sheetViews>
  <sheetFormatPr defaultColWidth="14.42578125" defaultRowHeight="15" customHeight="1"/>
  <cols>
    <col min="1" max="1" width="98.140625" customWidth="1"/>
    <col min="2" max="2" width="11.42578125" customWidth="1"/>
    <col min="3" max="26" width="10.7109375" customWidth="1"/>
  </cols>
  <sheetData>
    <row r="1" spans="1:2">
      <c r="A1" s="24" t="s">
        <v>18</v>
      </c>
      <c r="B1" s="21"/>
    </row>
    <row r="2" spans="1:2">
      <c r="A2" s="25"/>
      <c r="B2" s="21"/>
    </row>
    <row r="3" spans="1:2">
      <c r="A3" s="26" t="s">
        <v>0</v>
      </c>
      <c r="B3" s="21"/>
    </row>
    <row r="4" spans="1:2">
      <c r="A4" s="1" t="s">
        <v>1</v>
      </c>
      <c r="B4" s="2">
        <v>7</v>
      </c>
    </row>
    <row r="5" spans="1:2" ht="27">
      <c r="A5" s="3" t="s">
        <v>2</v>
      </c>
      <c r="B5" s="4">
        <v>21</v>
      </c>
    </row>
    <row r="6" spans="1:2" ht="51">
      <c r="A6" s="3" t="s">
        <v>3</v>
      </c>
      <c r="B6" s="17">
        <v>30</v>
      </c>
    </row>
    <row r="7" spans="1:2">
      <c r="A7" s="18" t="s">
        <v>19</v>
      </c>
      <c r="B7" s="19" t="s">
        <v>20</v>
      </c>
    </row>
    <row r="8" spans="1:2">
      <c r="A8" s="5" t="s">
        <v>4</v>
      </c>
      <c r="B8" s="6">
        <f>IF(B7="Noturno",((B20/5*B22*B5)+(200)),(B20/5*B22*B5))</f>
        <v>4482.2700000000004</v>
      </c>
    </row>
    <row r="9" spans="1:2">
      <c r="A9" s="5" t="s">
        <v>5</v>
      </c>
      <c r="B9" s="6">
        <f>B8*30%</f>
        <v>1344.681</v>
      </c>
    </row>
    <row r="10" spans="1:2">
      <c r="A10" s="27" t="s">
        <v>6</v>
      </c>
      <c r="B10" s="21"/>
    </row>
    <row r="11" spans="1:2">
      <c r="A11" s="16" t="b">
        <v>0</v>
      </c>
      <c r="B11" s="7">
        <f>IF(A11=TRUE,B8*15%,0)</f>
        <v>0</v>
      </c>
    </row>
    <row r="12" spans="1:2">
      <c r="A12" s="16" t="b">
        <v>0</v>
      </c>
      <c r="B12" s="7">
        <f>IF(A12=TRUE,B8*15%,0)</f>
        <v>0</v>
      </c>
    </row>
    <row r="13" spans="1:2">
      <c r="A13" s="16" t="b">
        <v>0</v>
      </c>
      <c r="B13" s="7">
        <f>IF(A13=TRUE,B8*15%,0)</f>
        <v>0</v>
      </c>
    </row>
    <row r="14" spans="1:2">
      <c r="A14" s="16" t="b">
        <v>0</v>
      </c>
      <c r="B14" s="7">
        <f>IF(A14=TRUE,B8*15%,0)</f>
        <v>0</v>
      </c>
    </row>
    <row r="15" spans="1:2">
      <c r="A15" s="16" t="b">
        <v>0</v>
      </c>
      <c r="B15" s="7">
        <f>IF(A15=TRUE,B8*15%,0)</f>
        <v>0</v>
      </c>
    </row>
    <row r="16" spans="1:2">
      <c r="A16" s="8" t="s">
        <v>7</v>
      </c>
      <c r="B16" s="9">
        <f>(640*B5/20)</f>
        <v>672</v>
      </c>
    </row>
    <row r="17" spans="1:2" ht="15.75">
      <c r="A17" s="10" t="s">
        <v>8</v>
      </c>
      <c r="B17" s="11">
        <f>SUM(B8,B9,B11:B16)</f>
        <v>6498.9510000000009</v>
      </c>
    </row>
    <row r="18" spans="1:2">
      <c r="A18" s="27" t="s">
        <v>9</v>
      </c>
      <c r="B18" s="21"/>
    </row>
    <row r="19" spans="1:2">
      <c r="A19" s="20" t="s">
        <v>10</v>
      </c>
      <c r="B19" s="21"/>
    </row>
    <row r="20" spans="1:2" ht="61.5" customHeight="1">
      <c r="A20" s="12" t="s">
        <v>11</v>
      </c>
      <c r="B20" s="13">
        <f>IF(AND(B6&gt;0,B6&lt;=8),B6*50/60+4,IF(AND(B6&gt;=9,B6&lt;15),B6*50/60+8,IF(B6=15,B6*50/60+7.5,IF(AND(B6&gt;=16,B6&lt;=23),B6*50/60+9,IF(AND(B6&gt;=24,B6&lt;=30),B6*50/60+15,"Digite um nº válido no campo Nº de Horas-Aula")))))</f>
        <v>40</v>
      </c>
    </row>
    <row r="21" spans="1:2" ht="61.5" customHeight="1">
      <c r="A21" s="14" t="s">
        <v>12</v>
      </c>
      <c r="B21" s="13">
        <f>IF(B4=1,22,IF(B4=2,20,IF(B4=3,23,IF(B4=4,20,IF(B4=5,23,IF(B4=6,22,IF(B4=7,21,IF(B4=8,23,IF(B4=9,21,IF(B4=10,22,IF(B4=11,22,IF(B4=12,21,"Digite um mês válido no campo Mês de Referência"))))))))))))</f>
        <v>21</v>
      </c>
    </row>
    <row r="22" spans="1:2" ht="15.75" customHeight="1">
      <c r="A22" s="15" t="s">
        <v>13</v>
      </c>
      <c r="B22" s="13">
        <f>IF(B4&gt;=7,(4482.27/B21/8),(4228.56/B21/8))</f>
        <v>26.680178571428574</v>
      </c>
    </row>
    <row r="23" spans="1:2" ht="15.75" customHeight="1">
      <c r="A23" s="15" t="s">
        <v>14</v>
      </c>
      <c r="B23" s="13">
        <f>IF(B4&gt;=7,(4482.27/B21/6),(4228.56/B21/6))</f>
        <v>35.573571428571434</v>
      </c>
    </row>
    <row r="24" spans="1:2" ht="15.75" customHeight="1">
      <c r="A24" s="15" t="s">
        <v>15</v>
      </c>
      <c r="B24" s="13"/>
    </row>
    <row r="25" spans="1:2" ht="15.75" customHeight="1">
      <c r="A25" s="22" t="s">
        <v>16</v>
      </c>
      <c r="B25" s="21"/>
    </row>
    <row r="26" spans="1:2" ht="15.75" customHeight="1">
      <c r="A26" s="23" t="s">
        <v>17</v>
      </c>
      <c r="B26" s="21"/>
    </row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9:B19"/>
    <mergeCell ref="A25:B25"/>
    <mergeCell ref="A26:B26"/>
    <mergeCell ref="A1:B1"/>
    <mergeCell ref="A2:B2"/>
    <mergeCell ref="A3:B3"/>
    <mergeCell ref="A10:B10"/>
    <mergeCell ref="A18:B18"/>
  </mergeCells>
  <dataValidations count="1">
    <dataValidation type="list" allowBlank="1" showInputMessage="1" showErrorMessage="1" sqref="B7">
      <formula1>"Diurno,Noturno"</formula1>
    </dataValidation>
  </dataValidations>
  <hyperlinks>
    <hyperlink ref="A20" r:id="rId1"/>
    <hyperlink ref="A26" r:id="rId2"/>
  </hyperlinks>
  <pageMargins left="0.511811024" right="0.511811024" top="0.78740157499999996" bottom="0.78740157499999996" header="0" footer="0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0</xdr:rowOff>
                  </from>
                  <to>
                    <xdr:col>0</xdr:col>
                    <xdr:colOff>1095375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0</xdr:rowOff>
                  </from>
                  <to>
                    <xdr:col>0</xdr:col>
                    <xdr:colOff>1095375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0</xdr:rowOff>
                  </from>
                  <to>
                    <xdr:col>0</xdr:col>
                    <xdr:colOff>1095375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0</xdr:col>
                    <xdr:colOff>9525</xdr:colOff>
                    <xdr:row>12</xdr:row>
                    <xdr:rowOff>19050</xdr:rowOff>
                  </from>
                  <to>
                    <xdr:col>0</xdr:col>
                    <xdr:colOff>1095375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13</xdr:row>
                    <xdr:rowOff>0</xdr:rowOff>
                  </from>
                  <to>
                    <xdr:col>0</xdr:col>
                    <xdr:colOff>1095375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0</xdr:col>
                    <xdr:colOff>9525</xdr:colOff>
                    <xdr:row>14</xdr:row>
                    <xdr:rowOff>19050</xdr:rowOff>
                  </from>
                  <to>
                    <xdr:col>0</xdr:col>
                    <xdr:colOff>1095375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SALÁRIO CT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 sinpro</dc:creator>
  <cp:lastModifiedBy>Vanessa</cp:lastModifiedBy>
  <dcterms:created xsi:type="dcterms:W3CDTF">2023-03-16T19:53:29Z</dcterms:created>
  <dcterms:modified xsi:type="dcterms:W3CDTF">2023-09-13T20:35:11Z</dcterms:modified>
</cp:coreProperties>
</file>